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80" windowHeight="5400" activeTab="0"/>
  </bookViews>
  <sheets>
    <sheet name="zał. 4a" sheetId="1" r:id="rId1"/>
    <sheet name="Arkusz2" sheetId="2" r:id="rId2"/>
    <sheet name="Arkusz3" sheetId="3" r:id="rId3"/>
  </sheets>
  <definedNames>
    <definedName name="_xlnm.Print_Area" localSheetId="0">'zał. 4a'!$A$1:$J$41</definedName>
  </definedNames>
  <calcPr fullCalcOnLoad="1"/>
</workbook>
</file>

<file path=xl/sharedStrings.xml><?xml version="1.0" encoding="utf-8"?>
<sst xmlns="http://schemas.openxmlformats.org/spreadsheetml/2006/main" count="131" uniqueCount="74">
  <si>
    <t>Dział</t>
  </si>
  <si>
    <t>Rozdział</t>
  </si>
  <si>
    <t>RAZEM</t>
  </si>
  <si>
    <t>DZIAŁ 600 - TRANSPORT I ŁĄCZNOŚĆ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</si>
  <si>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</si>
  <si>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</si>
  <si>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</si>
  <si>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</si>
  <si>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</si>
  <si>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</si>
  <si>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</si>
  <si>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</si>
  <si>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</si>
  <si>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</si>
  <si>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</si>
  <si>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</si>
  <si>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</si>
  <si>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</si>
  <si>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</si>
  <si>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</si>
  <si>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</si>
  <si>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</si>
  <si>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</si>
  <si>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</si>
  <si>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</si>
  <si>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</si>
  <si>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</si>
  <si>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</si>
  <si>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</si>
  <si>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</si>
  <si>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</si>
  <si>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</si>
  <si>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</si>
  <si>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</si>
  <si>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</si>
  <si>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</si>
  <si>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</si>
  <si>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</si>
  <si>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</si>
  <si>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Kształtowanie przestrzeni publicznej wokół zabytkowego kościoła w centrum Sarbii</t>
  </si>
  <si>
    <t>Budowa Gminnego Centrum Sportu i Rekreacji w Dźwirzynie</t>
  </si>
  <si>
    <t>Przebudowa ul. Bałtyckiej w Grzybowie</t>
  </si>
  <si>
    <t>DZIAŁ 750 - ADMINISTRACJA PUBLICZNA</t>
  </si>
  <si>
    <t>Budowa chodników przy drodze powiatowej Niekanin-Pustary</t>
  </si>
  <si>
    <t>Powiat Kołobrzeski</t>
  </si>
  <si>
    <t>Budowa dróg, chodników, ścieżki</t>
  </si>
  <si>
    <t>Zakupy inwestycyjne</t>
  </si>
  <si>
    <t>Przebudowa drogi nr 0152Z Mrzeżyno-Dźwirzyno-Kołobrzeg, na odcinku od km 3+285 w m. Dźwirzyno do skrzyżowania z drogą wojewódzką nr 109 w m. Mrzeżyno wraz z przebudową mostu nad kanałem Resko</t>
  </si>
  <si>
    <t xml:space="preserve">PLAN WYDATKÓW NA ZADANIA INWESTYCYJNE GMINY NA 2010 ROK </t>
  </si>
  <si>
    <t xml:space="preserve">Rok budżetowy 2010 </t>
  </si>
  <si>
    <t>Budowa Urzędu Gminy</t>
  </si>
  <si>
    <t>Budowa sanitariatu przy ul. Bałtyckiej w Grzybowie</t>
  </si>
  <si>
    <t>Budowa sanitariatu przy ul. Plażowej w Grzybowie</t>
  </si>
  <si>
    <t>Budowa sanitariatu w Dźwirzynie</t>
  </si>
  <si>
    <t>DZIAŁ 900 - Gospodarka komunalna i ochrona środowiska</t>
  </si>
  <si>
    <t>Przebudowa drogi gminnej Grzybowo - Korzystno etap II</t>
  </si>
  <si>
    <t>DZIAŁ 921 - Kultura i ochrona dziedzictwa narodowego</t>
  </si>
  <si>
    <t>Termomodernizacja świetlicy wiejskiej w Błotnicy</t>
  </si>
  <si>
    <t>Termomodernizacja świetlicy wiejskiej w Bogusławcu</t>
  </si>
  <si>
    <t>Budowa miejsc siedzących na boisku piłkarskim w Obrotach</t>
  </si>
  <si>
    <t>Budowa sceny drewnianej z zadaszeniem (Fundusz Sołecki)</t>
  </si>
  <si>
    <t>Budowa sanitariatów</t>
  </si>
  <si>
    <t>Termomodernizacja swietlic</t>
  </si>
  <si>
    <t>Obiekty sportowe</t>
  </si>
  <si>
    <t>Urząd Gminy</t>
  </si>
  <si>
    <t>Budowa ścieżki rowerowej Ustronie Morskie – Kołobrzeg - Dźwirzyno oraz Miasto Barth w ramach międzynarodowej nadmorskiej trasy rowerowej nr 10 : odcinek Kołobrzeg - Dźwirzyno</t>
  </si>
  <si>
    <t>Budowa i zagospodarowanie ścieżek rowerowych na terenie Dorzecza Parsęty - budowa ścieżki rowerowej na odcinku od granicy Gmin Siemyśl - Kołobrzeg do drogi wojewódzkiej nr 102 o długości ok. 1171 mb.</t>
  </si>
  <si>
    <t>DZIAŁ 630 - TURYSTYKA</t>
  </si>
  <si>
    <t>Termomodernizacja świetlicy wiejskiej w Przećminie</t>
  </si>
  <si>
    <t>Termomodernizacja świetlicy wiejskiej w Korzystnie</t>
  </si>
  <si>
    <t>Budowa chodnika w m. Bogusławiec oraz w m. Błotnica w ciągu drogi wojewódzkiej nr 102</t>
  </si>
  <si>
    <t>Przebudowa ul. Piastowskiej w Dźwirzynie etap II</t>
  </si>
  <si>
    <r>
      <t xml:space="preserve"> „Budowa kompleksu boisk sportowych w ramach programu </t>
    </r>
    <r>
      <rPr>
        <i/>
        <sz val="10"/>
        <rFont val="Arial"/>
        <family val="2"/>
      </rPr>
      <t xml:space="preserve">Moje Boisko ORLIK 2012”. </t>
    </r>
  </si>
  <si>
    <t>Załącznik nr 4                                                                 do Uchwały Nr  XLVII/311/10                                       Rady Gminy Kołobrzeg                                                         z dnia 31 maja 2010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</si>
</sst>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3.75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Wydatki majątkowe - plan na 2010r.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1075"/>
          <c:w val="0.78275"/>
          <c:h val="0.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600"/>
                  </a:gs>
                  <a:gs pos="5000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5E4776"/>
                  </a:gs>
                  <a:gs pos="5000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50000">
                    <a:srgbClr val="00FFFF"/>
                  </a:gs>
                  <a:gs pos="100000">
                    <a:srgbClr val="00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Arkusz2!$B$40:$B$45</c:f>
              <c:strCache/>
            </c:strRef>
          </c:cat>
          <c:val>
            <c:numRef>
              <c:f>Arkusz2!$C$40:$C$45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25"/>
          <c:y val="0.8435"/>
          <c:w val="0.96075"/>
          <c:h val="0.14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AFFFA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12</xdr:col>
      <xdr:colOff>180975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4838700" y="10658475"/>
        <a:ext cx="49530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8.00390625" style="0" customWidth="1"/>
    <col min="4" max="4" width="43.00390625" style="0" customWidth="1"/>
    <col min="5" max="6" width="10.00390625" style="0" customWidth="1"/>
    <col min="7" max="7" width="9.8515625" style="0" customWidth="1"/>
    <col min="8" max="8" width="10.28125" style="0" customWidth="1"/>
    <col min="9" max="9" width="11.421875" style="0" customWidth="1"/>
    <col min="10" max="10" width="16.00390625" style="0" customWidth="1"/>
  </cols>
  <sheetData>
    <row r="1" spans="7:10" ht="59.25" customHeight="1">
      <c r="G1" s="49"/>
      <c r="H1" s="50"/>
      <c r="I1" s="51" t="s">
        <v>73</v>
      </c>
      <c r="J1" s="52"/>
    </row>
    <row r="2" spans="1:10" ht="28.5" customHeight="1">
      <c r="A2" s="1"/>
      <c r="B2" s="1"/>
      <c r="C2" s="2"/>
      <c r="D2" s="46" t="s">
        <v>48</v>
      </c>
      <c r="E2" s="47"/>
      <c r="F2" s="47"/>
      <c r="G2" s="48"/>
      <c r="H2" s="48"/>
      <c r="I2" s="2"/>
      <c r="J2" s="2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41" t="s">
        <v>4</v>
      </c>
      <c r="B4" s="41" t="s">
        <v>0</v>
      </c>
      <c r="C4" s="41" t="s">
        <v>1</v>
      </c>
      <c r="D4" s="41" t="s">
        <v>5</v>
      </c>
      <c r="E4" s="38" t="s">
        <v>7</v>
      </c>
      <c r="F4" s="39"/>
      <c r="G4" s="39"/>
      <c r="H4" s="39"/>
      <c r="I4" s="40"/>
      <c r="J4" s="35" t="s">
        <v>13</v>
      </c>
    </row>
    <row r="5" spans="1:10" ht="18.75" customHeight="1">
      <c r="A5" s="41"/>
      <c r="B5" s="41"/>
      <c r="C5" s="41"/>
      <c r="D5" s="41"/>
      <c r="E5" s="41" t="s">
        <v>49</v>
      </c>
      <c r="F5" s="38" t="s">
        <v>8</v>
      </c>
      <c r="G5" s="53"/>
      <c r="H5" s="53"/>
      <c r="I5" s="54"/>
      <c r="J5" s="36"/>
    </row>
    <row r="6" spans="1:10" ht="50.25" customHeight="1">
      <c r="A6" s="41"/>
      <c r="B6" s="41"/>
      <c r="C6" s="41"/>
      <c r="D6" s="41"/>
      <c r="E6" s="41"/>
      <c r="F6" s="24" t="s">
        <v>9</v>
      </c>
      <c r="G6" s="24" t="s">
        <v>10</v>
      </c>
      <c r="H6" s="24" t="s">
        <v>11</v>
      </c>
      <c r="I6" s="24" t="s">
        <v>12</v>
      </c>
      <c r="J6" s="37"/>
    </row>
    <row r="7" spans="1:10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" customHeight="1">
      <c r="A8" s="42" t="s">
        <v>3</v>
      </c>
      <c r="B8" s="43"/>
      <c r="C8" s="44"/>
      <c r="D8" s="44"/>
      <c r="E8" s="44"/>
      <c r="F8" s="44"/>
      <c r="G8" s="44"/>
      <c r="H8" s="44"/>
      <c r="I8" s="44"/>
      <c r="J8" s="45"/>
    </row>
    <row r="9" spans="1:11" ht="21.75" customHeight="1">
      <c r="A9" s="14">
        <v>1</v>
      </c>
      <c r="B9" s="14">
        <v>600</v>
      </c>
      <c r="C9" s="14">
        <v>60016</v>
      </c>
      <c r="D9" s="12" t="s">
        <v>71</v>
      </c>
      <c r="E9" s="15">
        <f>G9+H9</f>
        <v>4450000</v>
      </c>
      <c r="F9" s="17"/>
      <c r="G9" s="17">
        <v>2244933</v>
      </c>
      <c r="H9" s="17">
        <v>2205067</v>
      </c>
      <c r="I9" s="17"/>
      <c r="J9" s="17" t="s">
        <v>36</v>
      </c>
      <c r="K9" s="22"/>
    </row>
    <row r="10" spans="1:10" s="13" customFormat="1" ht="25.5" customHeight="1">
      <c r="A10" s="14">
        <v>2</v>
      </c>
      <c r="B10" s="14">
        <v>600</v>
      </c>
      <c r="C10" s="14">
        <v>60016</v>
      </c>
      <c r="D10" s="14" t="s">
        <v>41</v>
      </c>
      <c r="E10" s="17">
        <v>1500000</v>
      </c>
      <c r="F10" s="15">
        <v>530000</v>
      </c>
      <c r="G10" s="15">
        <v>970000</v>
      </c>
      <c r="H10" s="17"/>
      <c r="I10" s="17"/>
      <c r="J10" s="17" t="s">
        <v>36</v>
      </c>
    </row>
    <row r="11" spans="1:10" ht="64.5" customHeight="1">
      <c r="A11" s="14">
        <v>3</v>
      </c>
      <c r="B11" s="14">
        <v>600</v>
      </c>
      <c r="C11" s="14">
        <v>60016</v>
      </c>
      <c r="D11" s="12" t="s">
        <v>47</v>
      </c>
      <c r="E11" s="17">
        <v>2250000</v>
      </c>
      <c r="F11" s="15"/>
      <c r="G11" s="15">
        <v>2250000</v>
      </c>
      <c r="H11" s="17"/>
      <c r="I11" s="17"/>
      <c r="J11" s="17" t="s">
        <v>36</v>
      </c>
    </row>
    <row r="12" spans="1:10" ht="25.5" customHeight="1">
      <c r="A12" s="14">
        <v>4</v>
      </c>
      <c r="B12" s="14">
        <v>600</v>
      </c>
      <c r="C12" s="14">
        <v>60016</v>
      </c>
      <c r="D12" s="12" t="s">
        <v>43</v>
      </c>
      <c r="E12" s="17">
        <v>470000</v>
      </c>
      <c r="F12" s="15"/>
      <c r="G12" s="15">
        <v>470000</v>
      </c>
      <c r="H12" s="17"/>
      <c r="I12" s="17"/>
      <c r="J12" s="17" t="s">
        <v>44</v>
      </c>
    </row>
    <row r="13" spans="1:10" ht="27" customHeight="1">
      <c r="A13" s="14">
        <v>5</v>
      </c>
      <c r="B13" s="14">
        <v>600</v>
      </c>
      <c r="C13" s="14">
        <v>60016</v>
      </c>
      <c r="D13" s="12" t="s">
        <v>39</v>
      </c>
      <c r="E13" s="17">
        <v>1300000</v>
      </c>
      <c r="F13" s="15">
        <v>600000</v>
      </c>
      <c r="G13" s="15">
        <v>700000</v>
      </c>
      <c r="H13" s="17"/>
      <c r="I13" s="17"/>
      <c r="J13" s="17" t="s">
        <v>36</v>
      </c>
    </row>
    <row r="14" spans="1:10" ht="27" customHeight="1">
      <c r="A14" s="14">
        <v>6</v>
      </c>
      <c r="B14" s="14">
        <v>600</v>
      </c>
      <c r="C14" s="14">
        <v>60016</v>
      </c>
      <c r="D14" s="12" t="s">
        <v>55</v>
      </c>
      <c r="E14" s="17">
        <f>F14+I14</f>
        <v>2523459</v>
      </c>
      <c r="F14" s="15">
        <v>1100000</v>
      </c>
      <c r="G14" s="15"/>
      <c r="H14" s="17"/>
      <c r="I14" s="17">
        <v>1423459</v>
      </c>
      <c r="J14" s="17" t="s">
        <v>36</v>
      </c>
    </row>
    <row r="15" spans="1:10" ht="27" customHeight="1">
      <c r="A15" s="14">
        <v>7</v>
      </c>
      <c r="B15" s="14">
        <v>600</v>
      </c>
      <c r="C15" s="14">
        <v>60016</v>
      </c>
      <c r="D15" s="12" t="s">
        <v>70</v>
      </c>
      <c r="E15" s="17">
        <v>60000</v>
      </c>
      <c r="F15" s="15">
        <v>60000</v>
      </c>
      <c r="G15" s="15"/>
      <c r="H15" s="17"/>
      <c r="I15" s="17"/>
      <c r="J15" s="17" t="s">
        <v>36</v>
      </c>
    </row>
    <row r="16" spans="1:10" ht="16.5" customHeight="1">
      <c r="A16" s="29" t="s">
        <v>2</v>
      </c>
      <c r="B16" s="30"/>
      <c r="C16" s="30"/>
      <c r="D16" s="31"/>
      <c r="E16" s="16">
        <f>SUM(E9:E15)</f>
        <v>12553459</v>
      </c>
      <c r="F16" s="16">
        <f>SUM(F9:F15)</f>
        <v>2290000</v>
      </c>
      <c r="G16" s="16">
        <f>SUM(G9:G15)</f>
        <v>6634933</v>
      </c>
      <c r="H16" s="16">
        <f>SUM(H9:H15)</f>
        <v>2205067</v>
      </c>
      <c r="I16" s="16">
        <f>SUM(I9:I15)</f>
        <v>1423459</v>
      </c>
      <c r="J16" s="17"/>
    </row>
    <row r="17" spans="1:10" ht="16.5" customHeight="1">
      <c r="A17" s="42" t="s">
        <v>67</v>
      </c>
      <c r="B17" s="43"/>
      <c r="C17" s="44"/>
      <c r="D17" s="44"/>
      <c r="E17" s="44"/>
      <c r="F17" s="44"/>
      <c r="G17" s="44"/>
      <c r="H17" s="44"/>
      <c r="I17" s="44"/>
      <c r="J17" s="45"/>
    </row>
    <row r="18" spans="1:10" ht="71.25" customHeight="1">
      <c r="A18" s="14">
        <v>8</v>
      </c>
      <c r="B18" s="14">
        <v>630</v>
      </c>
      <c r="C18" s="14">
        <v>63003</v>
      </c>
      <c r="D18" s="12" t="s">
        <v>66</v>
      </c>
      <c r="E18" s="15">
        <v>6040</v>
      </c>
      <c r="F18" s="17">
        <v>6040</v>
      </c>
      <c r="G18" s="17"/>
      <c r="H18" s="17"/>
      <c r="I18" s="17"/>
      <c r="J18" s="17" t="s">
        <v>36</v>
      </c>
    </row>
    <row r="19" spans="1:10" ht="71.25" customHeight="1">
      <c r="A19" s="14">
        <v>9</v>
      </c>
      <c r="B19" s="14">
        <v>630</v>
      </c>
      <c r="C19" s="14">
        <v>63095</v>
      </c>
      <c r="D19" s="23" t="s">
        <v>65</v>
      </c>
      <c r="E19" s="17">
        <f>G19+I19</f>
        <v>2555000</v>
      </c>
      <c r="F19" s="15"/>
      <c r="G19" s="15">
        <v>390000</v>
      </c>
      <c r="H19" s="17"/>
      <c r="I19" s="17">
        <v>2165000</v>
      </c>
      <c r="J19" s="17" t="s">
        <v>36</v>
      </c>
    </row>
    <row r="20" spans="1:10" ht="16.5" customHeight="1">
      <c r="A20" s="29" t="s">
        <v>2</v>
      </c>
      <c r="B20" s="30"/>
      <c r="C20" s="30"/>
      <c r="D20" s="31"/>
      <c r="E20" s="16">
        <f>SUM(E18:E19)</f>
        <v>2561040</v>
      </c>
      <c r="F20" s="16">
        <f>SUM(F18:F19)</f>
        <v>6040</v>
      </c>
      <c r="G20" s="16">
        <f>SUM(G18:G19)</f>
        <v>390000</v>
      </c>
      <c r="H20" s="16">
        <f>SUM(H18:H19)</f>
        <v>0</v>
      </c>
      <c r="I20" s="16">
        <f>SUM(I18:I19)</f>
        <v>2165000</v>
      </c>
      <c r="J20" s="17"/>
    </row>
    <row r="21" spans="1:10" ht="16.5" customHeight="1">
      <c r="A21" s="25" t="s">
        <v>42</v>
      </c>
      <c r="B21" s="26"/>
      <c r="C21" s="27"/>
      <c r="D21" s="27"/>
      <c r="E21" s="27"/>
      <c r="F21" s="27"/>
      <c r="G21" s="27"/>
      <c r="H21" s="27"/>
      <c r="I21" s="27"/>
      <c r="J21" s="28"/>
    </row>
    <row r="22" spans="1:10" ht="21.75" customHeight="1">
      <c r="A22" s="20">
        <v>10</v>
      </c>
      <c r="B22" s="14">
        <v>750</v>
      </c>
      <c r="C22" s="14">
        <v>75023</v>
      </c>
      <c r="D22" s="21" t="s">
        <v>50</v>
      </c>
      <c r="E22" s="17">
        <v>150000</v>
      </c>
      <c r="F22" s="17">
        <v>150000</v>
      </c>
      <c r="G22" s="17"/>
      <c r="H22" s="17"/>
      <c r="I22" s="17"/>
      <c r="J22" s="17" t="s">
        <v>36</v>
      </c>
    </row>
    <row r="23" spans="1:10" ht="16.5" customHeight="1">
      <c r="A23" s="29" t="s">
        <v>2</v>
      </c>
      <c r="B23" s="30"/>
      <c r="C23" s="30"/>
      <c r="D23" s="31"/>
      <c r="E23" s="16">
        <f>SUM(E22:E22)</f>
        <v>150000</v>
      </c>
      <c r="F23" s="16">
        <f>SUM(F22:F22)</f>
        <v>150000</v>
      </c>
      <c r="G23" s="16">
        <f>SUM(G22:G22)</f>
        <v>0</v>
      </c>
      <c r="H23" s="16">
        <f>SUM(H22:H22)</f>
        <v>0</v>
      </c>
      <c r="I23" s="16">
        <f>SUM(I22:I22)</f>
        <v>0</v>
      </c>
      <c r="J23" s="17"/>
    </row>
    <row r="24" spans="1:10" ht="15.75" customHeight="1">
      <c r="A24" s="25" t="s">
        <v>54</v>
      </c>
      <c r="B24" s="26"/>
      <c r="C24" s="27"/>
      <c r="D24" s="27"/>
      <c r="E24" s="27"/>
      <c r="F24" s="27"/>
      <c r="G24" s="27"/>
      <c r="H24" s="27"/>
      <c r="I24" s="27"/>
      <c r="J24" s="28"/>
    </row>
    <row r="25" spans="1:10" ht="26.25" customHeight="1">
      <c r="A25" s="20">
        <v>11</v>
      </c>
      <c r="B25" s="14">
        <v>900</v>
      </c>
      <c r="C25" s="14">
        <v>90095</v>
      </c>
      <c r="D25" s="21" t="s">
        <v>51</v>
      </c>
      <c r="E25" s="17">
        <v>83000</v>
      </c>
      <c r="F25" s="17">
        <v>83000</v>
      </c>
      <c r="G25" s="17"/>
      <c r="H25" s="17"/>
      <c r="I25" s="17"/>
      <c r="J25" s="17" t="s">
        <v>36</v>
      </c>
    </row>
    <row r="26" spans="1:10" ht="26.25" customHeight="1">
      <c r="A26" s="20">
        <v>12</v>
      </c>
      <c r="B26" s="14">
        <v>900</v>
      </c>
      <c r="C26" s="14">
        <v>90095</v>
      </c>
      <c r="D26" s="21" t="s">
        <v>52</v>
      </c>
      <c r="E26" s="17">
        <v>83000</v>
      </c>
      <c r="F26" s="17">
        <v>83000</v>
      </c>
      <c r="G26" s="17"/>
      <c r="H26" s="17"/>
      <c r="I26" s="17"/>
      <c r="J26" s="17" t="s">
        <v>36</v>
      </c>
    </row>
    <row r="27" spans="1:10" ht="26.25" customHeight="1">
      <c r="A27" s="20">
        <v>13</v>
      </c>
      <c r="B27" s="14">
        <v>900</v>
      </c>
      <c r="C27" s="14">
        <v>90095</v>
      </c>
      <c r="D27" s="21" t="s">
        <v>53</v>
      </c>
      <c r="E27" s="17">
        <v>84000</v>
      </c>
      <c r="F27" s="17">
        <v>84000</v>
      </c>
      <c r="G27" s="17"/>
      <c r="H27" s="17"/>
      <c r="I27" s="17"/>
      <c r="J27" s="17" t="s">
        <v>36</v>
      </c>
    </row>
    <row r="28" spans="1:10" ht="16.5" customHeight="1">
      <c r="A28" s="29" t="s">
        <v>2</v>
      </c>
      <c r="B28" s="30"/>
      <c r="C28" s="30"/>
      <c r="D28" s="31"/>
      <c r="E28" s="16">
        <f>SUM(E25:E27)</f>
        <v>250000</v>
      </c>
      <c r="F28" s="16">
        <f>SUM(F25:F27)</f>
        <v>250000</v>
      </c>
      <c r="G28" s="16">
        <f>SUM(G25:G27)</f>
        <v>0</v>
      </c>
      <c r="H28" s="16">
        <f>SUM(H25:H27)</f>
        <v>0</v>
      </c>
      <c r="I28" s="16">
        <f>SUM(I25:I27)</f>
        <v>0</v>
      </c>
      <c r="J28" s="17"/>
    </row>
    <row r="29" spans="1:10" ht="16.5" customHeight="1">
      <c r="A29" s="25" t="s">
        <v>56</v>
      </c>
      <c r="B29" s="26"/>
      <c r="C29" s="27"/>
      <c r="D29" s="27"/>
      <c r="E29" s="27"/>
      <c r="F29" s="27"/>
      <c r="G29" s="27"/>
      <c r="H29" s="27"/>
      <c r="I29" s="27"/>
      <c r="J29" s="28"/>
    </row>
    <row r="30" spans="1:10" ht="24.75" customHeight="1">
      <c r="A30" s="20">
        <v>14</v>
      </c>
      <c r="B30" s="14">
        <v>921</v>
      </c>
      <c r="C30" s="14">
        <v>92109</v>
      </c>
      <c r="D30" s="21" t="s">
        <v>57</v>
      </c>
      <c r="E30" s="17">
        <v>16550</v>
      </c>
      <c r="F30" s="17">
        <v>16550</v>
      </c>
      <c r="G30" s="17"/>
      <c r="H30" s="17"/>
      <c r="I30" s="17"/>
      <c r="J30" s="17" t="s">
        <v>36</v>
      </c>
    </row>
    <row r="31" spans="1:10" ht="24.75" customHeight="1">
      <c r="A31" s="20">
        <v>15</v>
      </c>
      <c r="B31" s="14">
        <v>921</v>
      </c>
      <c r="C31" s="14">
        <v>92109</v>
      </c>
      <c r="D31" s="21" t="s">
        <v>58</v>
      </c>
      <c r="E31" s="17">
        <v>35000</v>
      </c>
      <c r="F31" s="17">
        <v>22454</v>
      </c>
      <c r="G31" s="17"/>
      <c r="H31" s="17"/>
      <c r="I31" s="17">
        <v>12546</v>
      </c>
      <c r="J31" s="17" t="s">
        <v>36</v>
      </c>
    </row>
    <row r="32" spans="1:10" ht="24.75" customHeight="1">
      <c r="A32" s="20">
        <v>16</v>
      </c>
      <c r="B32" s="14">
        <v>921</v>
      </c>
      <c r="C32" s="14">
        <v>92109</v>
      </c>
      <c r="D32" s="21" t="s">
        <v>68</v>
      </c>
      <c r="E32" s="17">
        <v>35000</v>
      </c>
      <c r="F32" s="17">
        <v>22097</v>
      </c>
      <c r="G32" s="17"/>
      <c r="H32" s="17"/>
      <c r="I32" s="17">
        <v>12903</v>
      </c>
      <c r="J32" s="17" t="s">
        <v>36</v>
      </c>
    </row>
    <row r="33" spans="1:10" ht="24.75" customHeight="1">
      <c r="A33" s="20">
        <v>17</v>
      </c>
      <c r="B33" s="14">
        <v>921</v>
      </c>
      <c r="C33" s="14">
        <v>92109</v>
      </c>
      <c r="D33" s="21" t="s">
        <v>69</v>
      </c>
      <c r="E33" s="17">
        <v>200000</v>
      </c>
      <c r="F33" s="17">
        <v>136418</v>
      </c>
      <c r="G33" s="17"/>
      <c r="H33" s="17"/>
      <c r="I33" s="17">
        <v>63582</v>
      </c>
      <c r="J33" s="17" t="s">
        <v>36</v>
      </c>
    </row>
    <row r="34" spans="1:12" ht="24.75" customHeight="1">
      <c r="A34" s="20">
        <v>18</v>
      </c>
      <c r="B34" s="14">
        <v>921</v>
      </c>
      <c r="C34" s="14">
        <v>92195</v>
      </c>
      <c r="D34" s="21" t="s">
        <v>60</v>
      </c>
      <c r="E34" s="17">
        <v>14495</v>
      </c>
      <c r="F34" s="17">
        <v>14495</v>
      </c>
      <c r="G34" s="17"/>
      <c r="H34" s="17"/>
      <c r="I34" s="17"/>
      <c r="J34" s="17" t="s">
        <v>36</v>
      </c>
      <c r="L34" s="22"/>
    </row>
    <row r="35" spans="1:12" ht="16.5" customHeight="1">
      <c r="A35" s="29" t="s">
        <v>2</v>
      </c>
      <c r="B35" s="30"/>
      <c r="C35" s="30"/>
      <c r="D35" s="31"/>
      <c r="E35" s="16">
        <f>SUM(E30:E34)</f>
        <v>301045</v>
      </c>
      <c r="F35" s="16">
        <f>SUM(F30:F34)</f>
        <v>212014</v>
      </c>
      <c r="G35" s="16">
        <f>SUM(G30:G34)</f>
        <v>0</v>
      </c>
      <c r="H35" s="16">
        <f>SUM(H30:H34)</f>
        <v>0</v>
      </c>
      <c r="I35" s="16">
        <f>SUM(I30:I34)</f>
        <v>89031</v>
      </c>
      <c r="J35" s="17"/>
      <c r="L35" s="22"/>
    </row>
    <row r="36" spans="1:12" ht="15.75" customHeight="1">
      <c r="A36" s="25" t="s">
        <v>27</v>
      </c>
      <c r="B36" s="26"/>
      <c r="C36" s="27"/>
      <c r="D36" s="27"/>
      <c r="E36" s="27"/>
      <c r="F36" s="27"/>
      <c r="G36" s="27"/>
      <c r="H36" s="27"/>
      <c r="I36" s="27"/>
      <c r="J36" s="28"/>
      <c r="L36" s="22"/>
    </row>
    <row r="37" spans="1:10" ht="26.25" customHeight="1">
      <c r="A37" s="14">
        <v>19</v>
      </c>
      <c r="B37" s="14">
        <v>926</v>
      </c>
      <c r="C37" s="14">
        <v>92601</v>
      </c>
      <c r="D37" s="12" t="s">
        <v>40</v>
      </c>
      <c r="E37" s="17">
        <v>500000</v>
      </c>
      <c r="F37" s="17"/>
      <c r="G37" s="17"/>
      <c r="H37" s="17">
        <v>500000</v>
      </c>
      <c r="I37" s="17"/>
      <c r="J37" s="17" t="s">
        <v>36</v>
      </c>
    </row>
    <row r="38" spans="1:10" ht="26.25" customHeight="1">
      <c r="A38" s="14">
        <v>20</v>
      </c>
      <c r="B38" s="14">
        <v>926</v>
      </c>
      <c r="C38" s="14">
        <v>92601</v>
      </c>
      <c r="D38" s="12" t="s">
        <v>59</v>
      </c>
      <c r="E38" s="17">
        <v>20000</v>
      </c>
      <c r="F38" s="17">
        <v>20000</v>
      </c>
      <c r="G38" s="17"/>
      <c r="H38" s="17"/>
      <c r="I38" s="17"/>
      <c r="J38" s="17" t="s">
        <v>36</v>
      </c>
    </row>
    <row r="39" spans="1:10" ht="26.25" customHeight="1">
      <c r="A39" s="14">
        <v>21</v>
      </c>
      <c r="B39" s="14">
        <v>926</v>
      </c>
      <c r="C39" s="14">
        <v>92601</v>
      </c>
      <c r="D39" s="23" t="s">
        <v>72</v>
      </c>
      <c r="E39" s="17">
        <v>1800000</v>
      </c>
      <c r="F39" s="17">
        <v>1800000</v>
      </c>
      <c r="G39" s="17"/>
      <c r="H39" s="17"/>
      <c r="I39" s="17"/>
      <c r="J39" s="17"/>
    </row>
    <row r="40" spans="1:10" ht="19.5" customHeight="1">
      <c r="A40" s="29" t="s">
        <v>2</v>
      </c>
      <c r="B40" s="30"/>
      <c r="C40" s="30"/>
      <c r="D40" s="31"/>
      <c r="E40" s="18">
        <f>SUM(E37:E39)</f>
        <v>2320000</v>
      </c>
      <c r="F40" s="18">
        <f>SUM(F37:F39)</f>
        <v>1820000</v>
      </c>
      <c r="G40" s="18">
        <f>SUM(G37:G39)</f>
        <v>0</v>
      </c>
      <c r="H40" s="18">
        <f>SUM(H37:H39)</f>
        <v>500000</v>
      </c>
      <c r="I40" s="18">
        <f>SUM(I37:I39)</f>
        <v>0</v>
      </c>
      <c r="J40" s="18"/>
    </row>
    <row r="41" spans="1:10" ht="24.75" customHeight="1">
      <c r="A41" s="32" t="s">
        <v>37</v>
      </c>
      <c r="B41" s="33"/>
      <c r="C41" s="33"/>
      <c r="D41" s="34"/>
      <c r="E41" s="19">
        <f>E16+E28+E40+E35+E23+E20</f>
        <v>18135544</v>
      </c>
      <c r="F41" s="19">
        <f>F16+F28+F40+F35+F23+F20</f>
        <v>4728054</v>
      </c>
      <c r="G41" s="19">
        <f>G16+G28+G40+G35+G23+G20</f>
        <v>7024933</v>
      </c>
      <c r="H41" s="19">
        <f>H16+H28+H40+H35+H23+H20</f>
        <v>2705067</v>
      </c>
      <c r="I41" s="19">
        <f>I16+I28+I40+I35+I23+I20</f>
        <v>3677490</v>
      </c>
      <c r="J41" s="19"/>
    </row>
    <row r="42" ht="24.75" customHeight="1">
      <c r="F42" s="22"/>
    </row>
  </sheetData>
  <sheetProtection/>
  <mergeCells count="24">
    <mergeCell ref="D2:H2"/>
    <mergeCell ref="G1:H1"/>
    <mergeCell ref="A24:J24"/>
    <mergeCell ref="A16:D16"/>
    <mergeCell ref="I1:J1"/>
    <mergeCell ref="A8:J8"/>
    <mergeCell ref="E5:E6"/>
    <mergeCell ref="F5:I5"/>
    <mergeCell ref="C4:C6"/>
    <mergeCell ref="B4:B6"/>
    <mergeCell ref="J4:J6"/>
    <mergeCell ref="E4:I4"/>
    <mergeCell ref="A4:A6"/>
    <mergeCell ref="D4:D6"/>
    <mergeCell ref="A21:J21"/>
    <mergeCell ref="A23:D23"/>
    <mergeCell ref="A17:J17"/>
    <mergeCell ref="A20:D20"/>
    <mergeCell ref="A29:J29"/>
    <mergeCell ref="A35:D35"/>
    <mergeCell ref="A41:D41"/>
    <mergeCell ref="A36:J36"/>
    <mergeCell ref="A28:D28"/>
    <mergeCell ref="A40:D4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1">
      <selection activeCell="C43" sqref="C43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62" t="s">
        <v>1</v>
      </c>
      <c r="B1" s="62" t="s">
        <v>5</v>
      </c>
      <c r="C1" s="62" t="s">
        <v>6</v>
      </c>
      <c r="D1" s="63" t="s">
        <v>7</v>
      </c>
      <c r="E1" s="66"/>
      <c r="F1" s="66"/>
      <c r="G1" s="66"/>
      <c r="H1" s="67"/>
      <c r="I1" s="59" t="s">
        <v>13</v>
      </c>
    </row>
    <row r="2" spans="1:9" ht="12.75">
      <c r="A2" s="62"/>
      <c r="B2" s="62"/>
      <c r="C2" s="62"/>
      <c r="D2" s="62" t="s">
        <v>35</v>
      </c>
      <c r="E2" s="63" t="s">
        <v>8</v>
      </c>
      <c r="F2" s="64"/>
      <c r="G2" s="64"/>
      <c r="H2" s="65"/>
      <c r="I2" s="60"/>
    </row>
    <row r="3" spans="1:9" ht="63.75">
      <c r="A3" s="62"/>
      <c r="B3" s="62"/>
      <c r="C3" s="62"/>
      <c r="D3" s="62"/>
      <c r="E3" s="9" t="s">
        <v>9</v>
      </c>
      <c r="F3" s="9" t="s">
        <v>10</v>
      </c>
      <c r="G3" s="9" t="s">
        <v>11</v>
      </c>
      <c r="H3" s="9" t="s">
        <v>12</v>
      </c>
      <c r="I3" s="61"/>
    </row>
    <row r="4" spans="1:9" ht="12.75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4">
        <v>9</v>
      </c>
      <c r="H4" s="4">
        <v>10</v>
      </c>
      <c r="I4" s="4">
        <v>11</v>
      </c>
    </row>
    <row r="5" spans="1:9" ht="12.75">
      <c r="A5" s="44"/>
      <c r="B5" s="44"/>
      <c r="C5" s="44"/>
      <c r="D5" s="44"/>
      <c r="E5" s="44"/>
      <c r="F5" s="44"/>
      <c r="G5" s="44"/>
      <c r="H5" s="44"/>
      <c r="I5" s="45"/>
    </row>
    <row r="6" spans="1:9" ht="24.75" customHeight="1">
      <c r="A6" s="5">
        <v>60016</v>
      </c>
      <c r="B6" s="5" t="s">
        <v>32</v>
      </c>
      <c r="C6" s="6">
        <v>4900000</v>
      </c>
      <c r="D6" s="6">
        <v>1500000</v>
      </c>
      <c r="E6" s="7"/>
      <c r="F6" s="7">
        <v>800000</v>
      </c>
      <c r="G6" s="7"/>
      <c r="H6" s="7">
        <v>700000</v>
      </c>
      <c r="I6" s="7" t="s">
        <v>36</v>
      </c>
    </row>
    <row r="7" spans="1:9" ht="24.75" customHeight="1">
      <c r="A7" s="5">
        <v>60016</v>
      </c>
      <c r="B7" s="5" t="s">
        <v>14</v>
      </c>
      <c r="C7" s="6">
        <v>600000</v>
      </c>
      <c r="D7" s="6">
        <v>600000</v>
      </c>
      <c r="E7" s="7">
        <v>600000</v>
      </c>
      <c r="F7" s="7"/>
      <c r="G7" s="7"/>
      <c r="H7" s="7"/>
      <c r="I7" s="7" t="s">
        <v>36</v>
      </c>
    </row>
    <row r="8" spans="1:9" ht="24.75" customHeight="1">
      <c r="A8" s="5">
        <v>60016</v>
      </c>
      <c r="B8" s="5" t="s">
        <v>15</v>
      </c>
      <c r="C8" s="6">
        <v>1800000</v>
      </c>
      <c r="D8" s="6">
        <v>100000</v>
      </c>
      <c r="E8" s="7">
        <v>100000</v>
      </c>
      <c r="F8" s="7"/>
      <c r="G8" s="7"/>
      <c r="H8" s="7"/>
      <c r="I8" s="7" t="s">
        <v>36</v>
      </c>
    </row>
    <row r="9" spans="1:9" ht="24.75" customHeight="1">
      <c r="A9" s="5">
        <v>60016</v>
      </c>
      <c r="B9" s="5" t="s">
        <v>16</v>
      </c>
      <c r="C9" s="6">
        <v>1570000</v>
      </c>
      <c r="D9" s="7">
        <v>70000</v>
      </c>
      <c r="E9" s="6">
        <v>70000</v>
      </c>
      <c r="F9" s="6"/>
      <c r="G9" s="7"/>
      <c r="H9" s="7"/>
      <c r="I9" s="7" t="s">
        <v>36</v>
      </c>
    </row>
    <row r="10" spans="1:9" ht="24.75" customHeight="1">
      <c r="A10" s="5">
        <v>60016</v>
      </c>
      <c r="B10" s="5" t="s">
        <v>33</v>
      </c>
      <c r="C10" s="6">
        <v>250000</v>
      </c>
      <c r="D10" s="7">
        <v>250000</v>
      </c>
      <c r="E10" s="6">
        <v>250000</v>
      </c>
      <c r="F10" s="6"/>
      <c r="G10" s="7"/>
      <c r="H10" s="7"/>
      <c r="I10" s="7" t="s">
        <v>36</v>
      </c>
    </row>
    <row r="11" spans="1:9" ht="24.75" customHeight="1">
      <c r="A11" s="5">
        <v>60016</v>
      </c>
      <c r="B11" s="5" t="s">
        <v>34</v>
      </c>
      <c r="C11" s="6">
        <v>250000</v>
      </c>
      <c r="D11" s="7">
        <v>250000</v>
      </c>
      <c r="E11" s="6">
        <v>250000</v>
      </c>
      <c r="F11" s="6"/>
      <c r="G11" s="7"/>
      <c r="H11" s="7"/>
      <c r="I11" s="7" t="s">
        <v>36</v>
      </c>
    </row>
    <row r="12" spans="1:9" ht="24.75" customHeight="1">
      <c r="A12" s="5">
        <v>60016</v>
      </c>
      <c r="B12" s="5" t="s">
        <v>17</v>
      </c>
      <c r="C12" s="6">
        <v>50000</v>
      </c>
      <c r="D12" s="7">
        <v>50000</v>
      </c>
      <c r="E12" s="6">
        <v>50000</v>
      </c>
      <c r="F12" s="6"/>
      <c r="G12" s="7"/>
      <c r="H12" s="7"/>
      <c r="I12" s="7" t="s">
        <v>36</v>
      </c>
    </row>
    <row r="13" spans="1:9" ht="24.75" customHeight="1">
      <c r="A13" s="55"/>
      <c r="B13" s="56"/>
      <c r="C13" s="10">
        <f aca="true" t="shared" si="0" ref="C13:H13">SUM(C6:C12)</f>
        <v>9420000</v>
      </c>
      <c r="D13" s="10">
        <f t="shared" si="0"/>
        <v>2820000</v>
      </c>
      <c r="E13" s="10">
        <f t="shared" si="0"/>
        <v>1320000</v>
      </c>
      <c r="F13" s="10">
        <f t="shared" si="0"/>
        <v>800000</v>
      </c>
      <c r="G13" s="10">
        <f t="shared" si="0"/>
        <v>0</v>
      </c>
      <c r="H13" s="10">
        <f t="shared" si="0"/>
        <v>700000</v>
      </c>
      <c r="I13" s="7" t="s">
        <v>36</v>
      </c>
    </row>
    <row r="14" spans="1:9" ht="24.75" customHeight="1">
      <c r="A14" s="44"/>
      <c r="B14" s="44"/>
      <c r="C14" s="44"/>
      <c r="D14" s="44"/>
      <c r="E14" s="44"/>
      <c r="F14" s="44"/>
      <c r="G14" s="44"/>
      <c r="H14" s="44"/>
      <c r="I14" s="45"/>
    </row>
    <row r="15" spans="1:9" ht="24.75" customHeight="1">
      <c r="A15" s="5">
        <v>90101</v>
      </c>
      <c r="B15" s="5" t="s">
        <v>18</v>
      </c>
      <c r="C15" s="6">
        <v>200000</v>
      </c>
      <c r="D15" s="7">
        <v>200000</v>
      </c>
      <c r="E15" s="7">
        <v>200000</v>
      </c>
      <c r="F15" s="7"/>
      <c r="G15" s="7"/>
      <c r="H15" s="7"/>
      <c r="I15" s="7" t="s">
        <v>36</v>
      </c>
    </row>
    <row r="16" spans="1:9" ht="24.75" customHeight="1">
      <c r="A16" s="5">
        <v>90101</v>
      </c>
      <c r="B16" s="5" t="s">
        <v>20</v>
      </c>
      <c r="C16" s="6">
        <v>200000</v>
      </c>
      <c r="D16" s="7">
        <v>200000</v>
      </c>
      <c r="E16" s="7">
        <v>200000</v>
      </c>
      <c r="F16" s="7"/>
      <c r="G16" s="7"/>
      <c r="H16" s="7"/>
      <c r="I16" s="7" t="s">
        <v>36</v>
      </c>
    </row>
    <row r="17" spans="1:9" ht="24.75" customHeight="1">
      <c r="A17" s="5">
        <v>90101</v>
      </c>
      <c r="B17" s="5" t="s">
        <v>19</v>
      </c>
      <c r="C17" s="6">
        <v>356000</v>
      </c>
      <c r="D17" s="7">
        <v>356000</v>
      </c>
      <c r="E17" s="7">
        <v>356000</v>
      </c>
      <c r="F17" s="7"/>
      <c r="G17" s="7"/>
      <c r="H17" s="7"/>
      <c r="I17" s="7" t="s">
        <v>36</v>
      </c>
    </row>
    <row r="18" spans="1:9" ht="24.75" customHeight="1">
      <c r="A18" s="55"/>
      <c r="B18" s="56"/>
      <c r="C18" s="10">
        <f aca="true" t="shared" si="1" ref="C18:H18">SUM(C15:C17)</f>
        <v>756000</v>
      </c>
      <c r="D18" s="10">
        <f t="shared" si="1"/>
        <v>756000</v>
      </c>
      <c r="E18" s="10">
        <f t="shared" si="1"/>
        <v>756000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7" t="s">
        <v>36</v>
      </c>
    </row>
    <row r="19" spans="1:9" ht="24.75" customHeight="1">
      <c r="A19" s="5">
        <v>90015</v>
      </c>
      <c r="B19" s="5" t="s">
        <v>21</v>
      </c>
      <c r="C19" s="6">
        <v>280000</v>
      </c>
      <c r="D19" s="7">
        <v>280000</v>
      </c>
      <c r="E19" s="7">
        <v>280000</v>
      </c>
      <c r="F19" s="7"/>
      <c r="G19" s="7"/>
      <c r="H19" s="7"/>
      <c r="I19" s="7" t="s">
        <v>36</v>
      </c>
    </row>
    <row r="20" spans="1:9" ht="24.75" customHeight="1">
      <c r="A20" s="5">
        <v>90015</v>
      </c>
      <c r="B20" s="5" t="s">
        <v>22</v>
      </c>
      <c r="C20" s="6">
        <v>60000</v>
      </c>
      <c r="D20" s="7">
        <v>60000</v>
      </c>
      <c r="E20" s="7">
        <v>60000</v>
      </c>
      <c r="F20" s="7"/>
      <c r="G20" s="7"/>
      <c r="H20" s="7"/>
      <c r="I20" s="7" t="s">
        <v>36</v>
      </c>
    </row>
    <row r="21" spans="1:9" ht="24.75" customHeight="1">
      <c r="A21" s="5">
        <v>90015</v>
      </c>
      <c r="B21" s="5" t="s">
        <v>23</v>
      </c>
      <c r="C21" s="6">
        <v>180000</v>
      </c>
      <c r="D21" s="7">
        <v>180000</v>
      </c>
      <c r="E21" s="7">
        <v>180000</v>
      </c>
      <c r="F21" s="7"/>
      <c r="G21" s="7"/>
      <c r="H21" s="7"/>
      <c r="I21" s="7" t="s">
        <v>36</v>
      </c>
    </row>
    <row r="22" spans="1:9" ht="24.75" customHeight="1">
      <c r="A22" s="5">
        <v>90015</v>
      </c>
      <c r="B22" s="5" t="s">
        <v>24</v>
      </c>
      <c r="C22" s="6">
        <v>60000</v>
      </c>
      <c r="D22" s="7">
        <v>60000</v>
      </c>
      <c r="E22" s="7">
        <v>60000</v>
      </c>
      <c r="F22" s="7"/>
      <c r="G22" s="7"/>
      <c r="H22" s="7"/>
      <c r="I22" s="7" t="s">
        <v>36</v>
      </c>
    </row>
    <row r="23" spans="1:9" ht="24.75" customHeight="1">
      <c r="A23" s="5">
        <v>90015</v>
      </c>
      <c r="B23" s="5" t="s">
        <v>25</v>
      </c>
      <c r="C23" s="6">
        <v>180000</v>
      </c>
      <c r="D23" s="7">
        <v>180000</v>
      </c>
      <c r="E23" s="7">
        <v>180000</v>
      </c>
      <c r="F23" s="7"/>
      <c r="G23" s="7"/>
      <c r="H23" s="7"/>
      <c r="I23" s="7" t="s">
        <v>36</v>
      </c>
    </row>
    <row r="24" spans="1:9" ht="24.75" customHeight="1">
      <c r="A24" s="5">
        <v>90015</v>
      </c>
      <c r="B24" s="5" t="s">
        <v>26</v>
      </c>
      <c r="C24" s="6">
        <v>14000</v>
      </c>
      <c r="D24" s="7">
        <v>14000</v>
      </c>
      <c r="E24" s="7">
        <v>14000</v>
      </c>
      <c r="F24" s="7"/>
      <c r="G24" s="7"/>
      <c r="H24" s="7"/>
      <c r="I24" s="7" t="s">
        <v>36</v>
      </c>
    </row>
    <row r="25" spans="1:9" ht="24.75" customHeight="1">
      <c r="A25" s="55"/>
      <c r="B25" s="56"/>
      <c r="C25" s="10">
        <f aca="true" t="shared" si="2" ref="C25:H25">SUM(C19:C24)</f>
        <v>774000</v>
      </c>
      <c r="D25" s="10">
        <f t="shared" si="2"/>
        <v>774000</v>
      </c>
      <c r="E25" s="10">
        <f t="shared" si="2"/>
        <v>774000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7" t="s">
        <v>36</v>
      </c>
    </row>
    <row r="26" spans="1:9" ht="24.75" customHeight="1">
      <c r="A26" s="44"/>
      <c r="B26" s="44"/>
      <c r="C26" s="44"/>
      <c r="D26" s="44"/>
      <c r="E26" s="44"/>
      <c r="F26" s="44"/>
      <c r="G26" s="44"/>
      <c r="H26" s="44"/>
      <c r="I26" s="45"/>
    </row>
    <row r="27" spans="1:9" ht="24.75" customHeight="1">
      <c r="A27" s="5">
        <v>92109</v>
      </c>
      <c r="B27" s="5" t="s">
        <v>31</v>
      </c>
      <c r="C27" s="6">
        <v>3000</v>
      </c>
      <c r="D27" s="7">
        <v>3000</v>
      </c>
      <c r="E27" s="7">
        <v>3000</v>
      </c>
      <c r="F27" s="7"/>
      <c r="G27" s="7"/>
      <c r="H27" s="7"/>
      <c r="I27" s="7" t="s">
        <v>36</v>
      </c>
    </row>
    <row r="28" spans="1:9" ht="24.75" customHeight="1">
      <c r="A28" s="55"/>
      <c r="B28" s="56"/>
      <c r="C28" s="10">
        <f aca="true" t="shared" si="3" ref="C28:H28">C27</f>
        <v>3000</v>
      </c>
      <c r="D28" s="10">
        <f t="shared" si="3"/>
        <v>3000</v>
      </c>
      <c r="E28" s="10">
        <f t="shared" si="3"/>
        <v>3000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7" t="s">
        <v>36</v>
      </c>
    </row>
    <row r="29" spans="1:9" ht="24.75" customHeight="1">
      <c r="A29" s="44"/>
      <c r="B29" s="44"/>
      <c r="C29" s="44"/>
      <c r="D29" s="44"/>
      <c r="E29" s="44"/>
      <c r="F29" s="44"/>
      <c r="G29" s="44"/>
      <c r="H29" s="44"/>
      <c r="I29" s="45"/>
    </row>
    <row r="30" spans="1:9" ht="24.75" customHeight="1">
      <c r="A30" s="5">
        <v>92695</v>
      </c>
      <c r="B30" s="5" t="s">
        <v>28</v>
      </c>
      <c r="C30" s="6">
        <v>36000</v>
      </c>
      <c r="D30" s="7">
        <v>36000</v>
      </c>
      <c r="E30" s="7">
        <v>36000</v>
      </c>
      <c r="F30" s="7"/>
      <c r="G30" s="7"/>
      <c r="H30" s="7"/>
      <c r="I30" s="7" t="s">
        <v>36</v>
      </c>
    </row>
    <row r="31" spans="1:9" ht="24.75" customHeight="1">
      <c r="A31" s="5">
        <v>92695</v>
      </c>
      <c r="B31" s="5" t="s">
        <v>29</v>
      </c>
      <c r="C31" s="6">
        <v>8000000</v>
      </c>
      <c r="D31" s="7">
        <v>1800000</v>
      </c>
      <c r="E31" s="7"/>
      <c r="F31" s="7">
        <v>800000</v>
      </c>
      <c r="G31" s="7">
        <v>100000</v>
      </c>
      <c r="H31" s="7">
        <v>900000</v>
      </c>
      <c r="I31" s="7" t="s">
        <v>36</v>
      </c>
    </row>
    <row r="32" spans="1:9" ht="24.75" customHeight="1">
      <c r="A32" s="5">
        <v>92695</v>
      </c>
      <c r="B32" s="5" t="s">
        <v>30</v>
      </c>
      <c r="C32" s="6">
        <v>90000</v>
      </c>
      <c r="D32" s="7">
        <v>90000</v>
      </c>
      <c r="E32" s="7">
        <v>90000</v>
      </c>
      <c r="F32" s="7"/>
      <c r="G32" s="7"/>
      <c r="H32" s="7"/>
      <c r="I32" s="7" t="s">
        <v>36</v>
      </c>
    </row>
    <row r="33" spans="1:9" ht="24.75" customHeight="1">
      <c r="A33" s="5">
        <v>92695</v>
      </c>
      <c r="B33" s="5" t="s">
        <v>38</v>
      </c>
      <c r="C33" s="6">
        <v>100000</v>
      </c>
      <c r="D33" s="7">
        <v>100000</v>
      </c>
      <c r="E33" s="7">
        <v>100000</v>
      </c>
      <c r="F33" s="7"/>
      <c r="G33" s="7"/>
      <c r="H33" s="7"/>
      <c r="I33" s="7" t="s">
        <v>36</v>
      </c>
    </row>
    <row r="34" spans="1:9" ht="24.75" customHeight="1">
      <c r="A34" s="55"/>
      <c r="B34" s="56"/>
      <c r="C34" s="8">
        <f aca="true" t="shared" si="4" ref="C34:H34">SUM(C30:C33)</f>
        <v>8226000</v>
      </c>
      <c r="D34" s="8">
        <f t="shared" si="4"/>
        <v>2026000</v>
      </c>
      <c r="E34" s="8">
        <f t="shared" si="4"/>
        <v>226000</v>
      </c>
      <c r="F34" s="8">
        <f t="shared" si="4"/>
        <v>800000</v>
      </c>
      <c r="G34" s="8">
        <f t="shared" si="4"/>
        <v>100000</v>
      </c>
      <c r="H34" s="8">
        <f t="shared" si="4"/>
        <v>900000</v>
      </c>
      <c r="I34" s="8"/>
    </row>
    <row r="35" spans="1:9" ht="24.75" customHeight="1">
      <c r="A35" s="57"/>
      <c r="B35" s="58"/>
      <c r="C35" s="11">
        <f aca="true" t="shared" si="5" ref="C35:H35">C13+C18+C25+C28+C34</f>
        <v>19179000</v>
      </c>
      <c r="D35" s="11">
        <f t="shared" si="5"/>
        <v>6379000</v>
      </c>
      <c r="E35" s="11">
        <f t="shared" si="5"/>
        <v>3079000</v>
      </c>
      <c r="F35" s="11">
        <f t="shared" si="5"/>
        <v>1600000</v>
      </c>
      <c r="G35" s="11">
        <f t="shared" si="5"/>
        <v>100000</v>
      </c>
      <c r="H35" s="11">
        <f t="shared" si="5"/>
        <v>1600000</v>
      </c>
      <c r="I35" s="11"/>
    </row>
    <row r="40" spans="2:3" ht="12.75">
      <c r="B40" t="s">
        <v>45</v>
      </c>
      <c r="C40" s="22">
        <f>'zał. 4a'!F16+'zał. 4a'!G16+'zał. 4a'!H16</f>
        <v>11130000</v>
      </c>
    </row>
    <row r="41" spans="2:3" ht="12.75">
      <c r="B41" t="s">
        <v>61</v>
      </c>
      <c r="C41" s="22">
        <f>'zał. 4a'!F28</f>
        <v>250000</v>
      </c>
    </row>
    <row r="42" spans="2:3" ht="12.75">
      <c r="B42" t="s">
        <v>63</v>
      </c>
      <c r="C42" s="22">
        <f>'zał. 4a'!H40+'zał. 4a'!F40</f>
        <v>2320000</v>
      </c>
    </row>
    <row r="43" spans="2:3" ht="12.75">
      <c r="B43" t="s">
        <v>62</v>
      </c>
      <c r="C43" s="22">
        <f>'zał. 4a'!F30+'zał. 4a'!E31</f>
        <v>51550</v>
      </c>
    </row>
    <row r="44" spans="2:3" ht="12.75">
      <c r="B44" t="s">
        <v>64</v>
      </c>
      <c r="C44" s="22">
        <f>'zał. 4a'!F23</f>
        <v>150000</v>
      </c>
    </row>
    <row r="45" spans="2:3" ht="12.75">
      <c r="B45" t="s">
        <v>46</v>
      </c>
      <c r="C45">
        <v>355099</v>
      </c>
    </row>
    <row r="46" ht="12.75">
      <c r="C46" s="22">
        <f>SUM(C40:C45)</f>
        <v>14256649</v>
      </c>
    </row>
  </sheetData>
  <sheetProtection/>
  <mergeCells count="17">
    <mergeCell ref="I1:I3"/>
    <mergeCell ref="D2:D3"/>
    <mergeCell ref="E2:H2"/>
    <mergeCell ref="A5:I5"/>
    <mergeCell ref="A1:A3"/>
    <mergeCell ref="B1:B3"/>
    <mergeCell ref="C1:C3"/>
    <mergeCell ref="D1:H1"/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>
        <v>14856137</v>
      </c>
    </row>
    <row r="2" ht="12.75">
      <c r="A2">
        <v>355099</v>
      </c>
    </row>
    <row r="3" ht="12.75">
      <c r="A3">
        <f>SUM(A1:A2)</f>
        <v>15211236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komp</cp:lastModifiedBy>
  <cp:lastPrinted>2010-05-31T13:28:26Z</cp:lastPrinted>
  <dcterms:created xsi:type="dcterms:W3CDTF">2005-11-08T19:04:57Z</dcterms:created>
  <dcterms:modified xsi:type="dcterms:W3CDTF">2010-05-31T13:28:46Z</dcterms:modified>
  <cp:category/>
  <cp:version/>
  <cp:contentType/>
  <cp:contentStatus/>
</cp:coreProperties>
</file>